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1" i="1" l="1"/>
  <c r="S41" i="1"/>
  <c r="T36" i="1"/>
  <c r="S36" i="1"/>
  <c r="T32" i="1"/>
  <c r="S32" i="1"/>
  <c r="U31" i="1"/>
  <c r="U32" i="1"/>
  <c r="U41" i="1" l="1"/>
  <c r="R41" i="1"/>
  <c r="O41" i="1"/>
  <c r="R23" i="1"/>
  <c r="O23" i="1"/>
  <c r="U36" i="1"/>
  <c r="R36" i="1"/>
  <c r="T31" i="1"/>
  <c r="S31" i="1"/>
  <c r="R31" i="1"/>
  <c r="O31" i="1"/>
  <c r="L31" i="1"/>
  <c r="I31" i="1"/>
  <c r="F31" i="1"/>
  <c r="I12" i="1"/>
  <c r="I11" i="1"/>
  <c r="F12" i="1"/>
  <c r="F11" i="1"/>
  <c r="R18" i="1"/>
  <c r="R12" i="1"/>
  <c r="R10" i="1"/>
  <c r="O12" i="1"/>
  <c r="O10" i="1"/>
  <c r="L12" i="1"/>
  <c r="L10" i="1"/>
  <c r="I10" i="1"/>
  <c r="F10" i="1"/>
</calcChain>
</file>

<file path=xl/sharedStrings.xml><?xml version="1.0" encoding="utf-8"?>
<sst xmlns="http://schemas.openxmlformats.org/spreadsheetml/2006/main" count="136" uniqueCount="41">
  <si>
    <t>Наименование учреждения</t>
  </si>
  <si>
    <t>№</t>
  </si>
  <si>
    <t>ед.измерения</t>
  </si>
  <si>
    <t>Оценка достижения показателей, характеризующих качество муниципальной услуги</t>
  </si>
  <si>
    <t>%</t>
  </si>
  <si>
    <t>утверждено на отчетную дату</t>
  </si>
  <si>
    <t>исполнено на отчетную дату</t>
  </si>
  <si>
    <t>% исполнения</t>
  </si>
  <si>
    <t>Наименование муниципальной услуги</t>
  </si>
  <si>
    <t>Реализация дополнительных образовательных общеразвивающих программ</t>
  </si>
  <si>
    <t>Муниципальное бюджетное учреждение дополнительного образования "Детская школа искусств Пограничного муниципального округа"</t>
  </si>
  <si>
    <t>Доля детей,успешно осваивающих дополнитеные образовательные программы в образовательном учреждении</t>
  </si>
  <si>
    <t>Оценка достижения показателей, характеризующих объем муниципальной услуги</t>
  </si>
  <si>
    <t>Количество обучающихся</t>
  </si>
  <si>
    <t>чел</t>
  </si>
  <si>
    <t>Средний размер платы (цена, тариф)</t>
  </si>
  <si>
    <t>Итого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</si>
  <si>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</si>
  <si>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Мониторинг исполнения муниципального задания за 1 квартал 2022 года</t>
  </si>
  <si>
    <t>Муниципальное бюджетное учреждение "Районный центр культуры и досуга Пограничного муниципального округа"</t>
  </si>
  <si>
    <t>Доля удовлетворенных качеством обслуживания пользователей</t>
  </si>
  <si>
    <t>Динамика количества проведенных платных мероприятий от общего числа мероприятий культурно-досуговой работы</t>
  </si>
  <si>
    <t>Количество мероприятий</t>
  </si>
  <si>
    <t>Муниципальное бюджетное учреждение "Межпоселенческая библиотека Пограничного муниципального округа"</t>
  </si>
  <si>
    <t>Содержание муниципальной услуги</t>
  </si>
  <si>
    <t>Количество посещений</t>
  </si>
  <si>
    <t>Количество посещений массовых мероприятий</t>
  </si>
  <si>
    <t>Посещения</t>
  </si>
  <si>
    <t>единиц</t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</si>
  <si>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фортепиано</t>
    </r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</si>
  <si>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народные инструменты</t>
    </r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</si>
  <si>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живопись</t>
    </r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</si>
  <si>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хореографическое творчество</t>
    </r>
  </si>
  <si>
    <t>Доля детей,ставших победителями и призерами в районных, краевых, всероссийских мероприятий</t>
  </si>
  <si>
    <t>Доля родителей (законных представителей), удовлетворенных условиями и качеством предоставляемой образовательной услуги</t>
  </si>
  <si>
    <t>Показатель</t>
  </si>
  <si>
    <t>Исполнитель:</t>
  </si>
  <si>
    <t xml:space="preserve">Экономист по финансовой работе </t>
  </si>
  <si>
    <t>Баринова М.В.</t>
  </si>
  <si>
    <t>8(42345)24263</t>
  </si>
  <si>
    <t>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</si>
</sst>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/>
    <xf numFmtId="14" fontId="0" fillId="0" borderId="0" xfId="0" applyNumberFormat="1"/>
    <xf numFmtId="0" fontId="2" fillId="0" borderId="0" xfId="0" applyFont="1" applyBorder="1" applyAlignment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topLeftCell="G28" workbookViewId="0">
      <selection activeCell="T42" sqref="T42"/>
    </sheetView>
  </sheetViews>
  <sheetFormatPr defaultRowHeight="15" x14ac:dyDescent="0.25"/>
  <cols>
    <col min="1" max="1" width="5.5703125" customWidth="1"/>
    <col min="2" max="2" width="22.7109375" customWidth="1"/>
    <col min="3" max="3" width="5.85546875" customWidth="1"/>
    <col min="4" max="4" width="12" customWidth="1"/>
    <col min="5" max="5" width="12.7109375" customWidth="1"/>
    <col min="6" max="6" width="10.42578125" customWidth="1"/>
    <col min="7" max="7" width="13" customWidth="1"/>
    <col min="8" max="8" width="12.85546875" customWidth="1"/>
    <col min="9" max="9" width="10.5703125" bestFit="1" customWidth="1"/>
    <col min="10" max="10" width="13.7109375" customWidth="1"/>
    <col min="11" max="11" width="12" customWidth="1"/>
    <col min="13" max="13" width="13.7109375" customWidth="1"/>
    <col min="14" max="14" width="12.28515625" customWidth="1"/>
    <col min="16" max="16" width="13.85546875" customWidth="1"/>
    <col min="17" max="17" width="12.28515625" customWidth="1"/>
    <col min="19" max="19" width="9.7109375" customWidth="1"/>
    <col min="20" max="20" width="10.42578125" customWidth="1"/>
    <col min="21" max="21" width="8.85546875" customWidth="1"/>
  </cols>
  <sheetData>
    <row r="1" spans="1:21" ht="16.5" customHeight="1" x14ac:dyDescent="0.25">
      <c r="A1" s="35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21" ht="10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1" x14ac:dyDescent="0.25">
      <c r="A3" s="36" t="s">
        <v>18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21" ht="12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21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21" ht="29.25" customHeight="1" x14ac:dyDescent="0.25">
      <c r="A7" s="25" t="s">
        <v>0</v>
      </c>
      <c r="B7" s="25"/>
      <c r="C7" s="25"/>
      <c r="D7" s="28" t="s">
        <v>10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  <c r="S7" s="4"/>
      <c r="T7" s="4"/>
      <c r="U7" s="4"/>
    </row>
    <row r="8" spans="1:21" ht="61.5" customHeight="1" x14ac:dyDescent="0.25">
      <c r="A8" s="21" t="s">
        <v>8</v>
      </c>
      <c r="B8" s="22"/>
      <c r="C8" s="26"/>
      <c r="D8" s="21" t="s">
        <v>29</v>
      </c>
      <c r="E8" s="22"/>
      <c r="F8" s="26"/>
      <c r="G8" s="21" t="s">
        <v>30</v>
      </c>
      <c r="H8" s="22"/>
      <c r="I8" s="26"/>
      <c r="J8" s="21" t="s">
        <v>31</v>
      </c>
      <c r="K8" s="22"/>
      <c r="L8" s="26"/>
      <c r="M8" s="21" t="s">
        <v>32</v>
      </c>
      <c r="N8" s="22"/>
      <c r="O8" s="26"/>
      <c r="P8" s="21" t="s">
        <v>9</v>
      </c>
      <c r="Q8" s="22"/>
      <c r="R8" s="26"/>
      <c r="S8" s="4"/>
      <c r="T8" s="4"/>
      <c r="U8" s="4"/>
    </row>
    <row r="9" spans="1:21" ht="60" x14ac:dyDescent="0.25">
      <c r="A9" s="5" t="s">
        <v>1</v>
      </c>
      <c r="B9" s="5" t="s">
        <v>35</v>
      </c>
      <c r="C9" s="5" t="s">
        <v>2</v>
      </c>
      <c r="D9" s="6" t="s">
        <v>5</v>
      </c>
      <c r="E9" s="6" t="s">
        <v>6</v>
      </c>
      <c r="F9" s="6" t="s">
        <v>7</v>
      </c>
      <c r="G9" s="6" t="s">
        <v>5</v>
      </c>
      <c r="H9" s="6" t="s">
        <v>6</v>
      </c>
      <c r="I9" s="6" t="s">
        <v>7</v>
      </c>
      <c r="J9" s="6" t="s">
        <v>5</v>
      </c>
      <c r="K9" s="6" t="s">
        <v>6</v>
      </c>
      <c r="L9" s="6" t="s">
        <v>7</v>
      </c>
      <c r="M9" s="6" t="s">
        <v>5</v>
      </c>
      <c r="N9" s="6" t="s">
        <v>6</v>
      </c>
      <c r="O9" s="6" t="s">
        <v>7</v>
      </c>
      <c r="P9" s="6" t="s">
        <v>5</v>
      </c>
      <c r="Q9" s="6" t="s">
        <v>6</v>
      </c>
      <c r="R9" s="6" t="s">
        <v>7</v>
      </c>
      <c r="S9" s="4"/>
      <c r="T9" s="4"/>
      <c r="U9" s="4"/>
    </row>
    <row r="10" spans="1:21" ht="105" customHeight="1" x14ac:dyDescent="0.25">
      <c r="A10" s="7">
        <v>1</v>
      </c>
      <c r="B10" s="8" t="s">
        <v>11</v>
      </c>
      <c r="C10" s="7" t="s">
        <v>4</v>
      </c>
      <c r="D10" s="7">
        <v>100</v>
      </c>
      <c r="E10" s="7">
        <v>100</v>
      </c>
      <c r="F10" s="7">
        <f>E10/D10*100</f>
        <v>100</v>
      </c>
      <c r="G10" s="7">
        <v>100</v>
      </c>
      <c r="H10" s="7">
        <v>100</v>
      </c>
      <c r="I10" s="7">
        <f>H10/G10*100</f>
        <v>100</v>
      </c>
      <c r="J10" s="7">
        <v>100</v>
      </c>
      <c r="K10" s="7">
        <v>100</v>
      </c>
      <c r="L10" s="7">
        <f>K10/J10*100</f>
        <v>100</v>
      </c>
      <c r="M10" s="7">
        <v>100</v>
      </c>
      <c r="N10" s="7">
        <v>100</v>
      </c>
      <c r="O10" s="7">
        <f>N10/M10*100</f>
        <v>100</v>
      </c>
      <c r="P10" s="7">
        <v>100</v>
      </c>
      <c r="Q10" s="7">
        <v>100</v>
      </c>
      <c r="R10" s="7">
        <f>Q10/P10*100</f>
        <v>100</v>
      </c>
      <c r="S10" s="4"/>
      <c r="T10" s="4"/>
      <c r="U10" s="4"/>
    </row>
    <row r="11" spans="1:21" ht="75" customHeight="1" x14ac:dyDescent="0.25">
      <c r="A11" s="7">
        <v>2</v>
      </c>
      <c r="B11" s="8" t="s">
        <v>33</v>
      </c>
      <c r="C11" s="7" t="s">
        <v>4</v>
      </c>
      <c r="D11" s="7">
        <v>90</v>
      </c>
      <c r="E11" s="7">
        <v>100</v>
      </c>
      <c r="F11" s="9">
        <f>E11*100/D11</f>
        <v>111.11111111111111</v>
      </c>
      <c r="G11" s="7">
        <v>90</v>
      </c>
      <c r="H11" s="7">
        <v>100</v>
      </c>
      <c r="I11" s="9">
        <f>H11*100/G11</f>
        <v>111.11111111111111</v>
      </c>
      <c r="J11" s="7">
        <v>0</v>
      </c>
      <c r="K11" s="7">
        <v>0</v>
      </c>
      <c r="L11" s="10">
        <v>0</v>
      </c>
      <c r="M11" s="7">
        <v>0</v>
      </c>
      <c r="N11" s="7">
        <v>0</v>
      </c>
      <c r="O11" s="10">
        <v>0</v>
      </c>
      <c r="P11" s="7">
        <v>0</v>
      </c>
      <c r="Q11" s="7">
        <v>0</v>
      </c>
      <c r="R11" s="10">
        <v>0</v>
      </c>
      <c r="S11" s="4"/>
      <c r="T11" s="4"/>
      <c r="U11" s="4"/>
    </row>
    <row r="12" spans="1:21" ht="110.25" customHeight="1" x14ac:dyDescent="0.25">
      <c r="A12" s="7">
        <v>3</v>
      </c>
      <c r="B12" s="8" t="s">
        <v>34</v>
      </c>
      <c r="C12" s="7" t="s">
        <v>4</v>
      </c>
      <c r="D12" s="7">
        <v>90</v>
      </c>
      <c r="E12" s="7">
        <v>100</v>
      </c>
      <c r="F12" s="9">
        <f>E12*100/D12</f>
        <v>111.11111111111111</v>
      </c>
      <c r="G12" s="7">
        <v>90</v>
      </c>
      <c r="H12" s="7">
        <v>100</v>
      </c>
      <c r="I12" s="9">
        <f>H12*100/G12</f>
        <v>111.11111111111111</v>
      </c>
      <c r="J12" s="7">
        <v>90</v>
      </c>
      <c r="K12" s="7">
        <v>100</v>
      </c>
      <c r="L12" s="9">
        <f t="shared" ref="L12" si="0">K12/J12*100</f>
        <v>111.11111111111111</v>
      </c>
      <c r="M12" s="7">
        <v>90</v>
      </c>
      <c r="N12" s="7">
        <v>100</v>
      </c>
      <c r="O12" s="9">
        <f t="shared" ref="O12" si="1">N12/M12*100</f>
        <v>111.11111111111111</v>
      </c>
      <c r="P12" s="7">
        <v>90</v>
      </c>
      <c r="Q12" s="7">
        <v>100</v>
      </c>
      <c r="R12" s="9">
        <f t="shared" ref="R12" si="2">Q12/P12*100</f>
        <v>111.11111111111111</v>
      </c>
      <c r="S12" s="4"/>
      <c r="T12" s="4"/>
      <c r="U12" s="4"/>
    </row>
    <row r="13" spans="1:2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4"/>
      <c r="T14" s="4"/>
      <c r="U14" s="4"/>
    </row>
    <row r="15" spans="1:21" ht="21" customHeight="1" x14ac:dyDescent="0.25">
      <c r="A15" s="25" t="s">
        <v>0</v>
      </c>
      <c r="B15" s="25"/>
      <c r="C15" s="25"/>
      <c r="D15" s="28" t="s">
        <v>19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30"/>
      <c r="S15" s="4"/>
      <c r="T15" s="4"/>
      <c r="U15" s="4"/>
    </row>
    <row r="16" spans="1:21" ht="48" customHeight="1" x14ac:dyDescent="0.25">
      <c r="A16" s="5" t="s">
        <v>1</v>
      </c>
      <c r="B16" s="21" t="s">
        <v>35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6"/>
      <c r="O16" s="5" t="s">
        <v>2</v>
      </c>
      <c r="P16" s="6" t="s">
        <v>5</v>
      </c>
      <c r="Q16" s="6" t="s">
        <v>6</v>
      </c>
      <c r="R16" s="6" t="s">
        <v>7</v>
      </c>
      <c r="S16" s="4"/>
      <c r="T16" s="4"/>
      <c r="U16" s="4"/>
    </row>
    <row r="17" spans="1:21" ht="24.75" customHeight="1" x14ac:dyDescent="0.25">
      <c r="A17" s="7">
        <v>1</v>
      </c>
      <c r="B17" s="32" t="s">
        <v>20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7" t="s">
        <v>4</v>
      </c>
      <c r="P17" s="7">
        <v>0</v>
      </c>
      <c r="Q17" s="7">
        <v>0</v>
      </c>
      <c r="R17" s="7">
        <v>0</v>
      </c>
      <c r="S17" s="4"/>
      <c r="T17" s="4"/>
      <c r="U17" s="4"/>
    </row>
    <row r="18" spans="1:21" ht="22.5" customHeight="1" x14ac:dyDescent="0.25">
      <c r="A18" s="7">
        <v>2</v>
      </c>
      <c r="B18" s="32" t="s">
        <v>21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7" t="s">
        <v>28</v>
      </c>
      <c r="P18" s="7">
        <v>45</v>
      </c>
      <c r="Q18" s="7">
        <v>40</v>
      </c>
      <c r="R18" s="9">
        <f>Q18*100/P18</f>
        <v>88.888888888888886</v>
      </c>
      <c r="S18" s="4"/>
      <c r="T18" s="4"/>
      <c r="U18" s="4"/>
    </row>
    <row r="19" spans="1:2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26.25" customHeight="1" x14ac:dyDescent="0.25">
      <c r="A20" s="25" t="s">
        <v>0</v>
      </c>
      <c r="B20" s="25"/>
      <c r="C20" s="25"/>
      <c r="D20" s="28" t="s">
        <v>23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30"/>
      <c r="S20" s="4"/>
      <c r="T20" s="4"/>
      <c r="U20" s="4"/>
    </row>
    <row r="21" spans="1:21" ht="37.5" customHeight="1" x14ac:dyDescent="0.25">
      <c r="A21" s="21" t="s">
        <v>24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6"/>
      <c r="M21" s="21" t="s">
        <v>25</v>
      </c>
      <c r="N21" s="22"/>
      <c r="O21" s="26"/>
      <c r="P21" s="21" t="s">
        <v>26</v>
      </c>
      <c r="Q21" s="22"/>
      <c r="R21" s="26"/>
      <c r="S21" s="4"/>
      <c r="T21" s="4"/>
      <c r="U21" s="4"/>
    </row>
    <row r="22" spans="1:21" ht="60" customHeight="1" x14ac:dyDescent="0.25">
      <c r="A22" s="5" t="s">
        <v>1</v>
      </c>
      <c r="B22" s="21" t="s">
        <v>35</v>
      </c>
      <c r="C22" s="22"/>
      <c r="D22" s="22"/>
      <c r="E22" s="22"/>
      <c r="F22" s="22"/>
      <c r="G22" s="22"/>
      <c r="H22" s="22"/>
      <c r="I22" s="22"/>
      <c r="J22" s="22"/>
      <c r="K22" s="22"/>
      <c r="L22" s="5" t="s">
        <v>2</v>
      </c>
      <c r="M22" s="6" t="s">
        <v>5</v>
      </c>
      <c r="N22" s="6" t="s">
        <v>6</v>
      </c>
      <c r="O22" s="6" t="s">
        <v>7</v>
      </c>
      <c r="P22" s="6" t="s">
        <v>5</v>
      </c>
      <c r="Q22" s="6" t="s">
        <v>6</v>
      </c>
      <c r="R22" s="6" t="s">
        <v>7</v>
      </c>
      <c r="S22" s="4"/>
      <c r="T22" s="4"/>
      <c r="U22" s="4"/>
    </row>
    <row r="23" spans="1:21" ht="19.5" customHeight="1" x14ac:dyDescent="0.25">
      <c r="A23" s="7">
        <v>1</v>
      </c>
      <c r="B23" s="18" t="s">
        <v>20</v>
      </c>
      <c r="C23" s="19"/>
      <c r="D23" s="19"/>
      <c r="E23" s="19"/>
      <c r="F23" s="19"/>
      <c r="G23" s="19"/>
      <c r="H23" s="19"/>
      <c r="I23" s="19"/>
      <c r="J23" s="19"/>
      <c r="K23" s="20"/>
      <c r="L23" s="7" t="s">
        <v>4</v>
      </c>
      <c r="M23" s="7">
        <v>25</v>
      </c>
      <c r="N23" s="7">
        <v>24.9</v>
      </c>
      <c r="O23" s="9">
        <f>N23*100/M23</f>
        <v>99.6</v>
      </c>
      <c r="P23" s="7">
        <v>25</v>
      </c>
      <c r="Q23" s="7">
        <v>22.5</v>
      </c>
      <c r="R23" s="9">
        <f>Q23*100/P23</f>
        <v>90</v>
      </c>
      <c r="S23" s="4"/>
      <c r="T23" s="4"/>
      <c r="U23" s="4"/>
    </row>
    <row r="24" spans="1:21" ht="19.5" customHeight="1" x14ac:dyDescent="0.25">
      <c r="A24" s="12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2"/>
      <c r="M24" s="12"/>
      <c r="N24" s="12"/>
      <c r="O24" s="13"/>
      <c r="P24" s="12"/>
      <c r="Q24" s="12"/>
      <c r="R24" s="13"/>
      <c r="S24" s="4"/>
      <c r="T24" s="4"/>
      <c r="U24" s="4"/>
    </row>
    <row r="25" spans="1:21" ht="19.5" customHeight="1" x14ac:dyDescent="0.25">
      <c r="A25" s="12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2"/>
      <c r="M25" s="12"/>
      <c r="N25" s="12"/>
      <c r="O25" s="13"/>
      <c r="P25" s="12"/>
      <c r="Q25" s="12"/>
      <c r="R25" s="13"/>
      <c r="S25" s="4"/>
      <c r="T25" s="4"/>
      <c r="U25" s="4"/>
    </row>
    <row r="26" spans="1:21" x14ac:dyDescent="0.25">
      <c r="A26" s="31" t="s">
        <v>12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4"/>
      <c r="T26" s="4"/>
      <c r="U26" s="4"/>
    </row>
    <row r="27" spans="1:2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25.5" customHeight="1" x14ac:dyDescent="0.25">
      <c r="A28" s="25" t="s">
        <v>0</v>
      </c>
      <c r="B28" s="25"/>
      <c r="C28" s="25"/>
      <c r="D28" s="24" t="s">
        <v>10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</row>
    <row r="29" spans="1:21" ht="63.75" customHeight="1" x14ac:dyDescent="0.25">
      <c r="A29" s="21" t="s">
        <v>8</v>
      </c>
      <c r="B29" s="22"/>
      <c r="C29" s="26"/>
      <c r="D29" s="21" t="s">
        <v>29</v>
      </c>
      <c r="E29" s="22"/>
      <c r="F29" s="26"/>
      <c r="G29" s="21" t="s">
        <v>30</v>
      </c>
      <c r="H29" s="22"/>
      <c r="I29" s="26"/>
      <c r="J29" s="21" t="s">
        <v>31</v>
      </c>
      <c r="K29" s="22"/>
      <c r="L29" s="26"/>
      <c r="M29" s="21" t="s">
        <v>32</v>
      </c>
      <c r="N29" s="22"/>
      <c r="O29" s="26"/>
      <c r="P29" s="21" t="s">
        <v>9</v>
      </c>
      <c r="Q29" s="22"/>
      <c r="R29" s="26"/>
      <c r="S29" s="21" t="s">
        <v>16</v>
      </c>
      <c r="T29" s="22"/>
      <c r="U29" s="26"/>
    </row>
    <row r="30" spans="1:21" ht="60" x14ac:dyDescent="0.25">
      <c r="A30" s="5" t="s">
        <v>1</v>
      </c>
      <c r="B30" s="5" t="s">
        <v>35</v>
      </c>
      <c r="C30" s="5" t="s">
        <v>2</v>
      </c>
      <c r="D30" s="6" t="s">
        <v>5</v>
      </c>
      <c r="E30" s="6" t="s">
        <v>6</v>
      </c>
      <c r="F30" s="6" t="s">
        <v>7</v>
      </c>
      <c r="G30" s="6" t="s">
        <v>5</v>
      </c>
      <c r="H30" s="6" t="s">
        <v>6</v>
      </c>
      <c r="I30" s="6" t="s">
        <v>7</v>
      </c>
      <c r="J30" s="6" t="s">
        <v>5</v>
      </c>
      <c r="K30" s="6" t="s">
        <v>6</v>
      </c>
      <c r="L30" s="6" t="s">
        <v>7</v>
      </c>
      <c r="M30" s="6" t="s">
        <v>5</v>
      </c>
      <c r="N30" s="6" t="s">
        <v>6</v>
      </c>
      <c r="O30" s="6" t="s">
        <v>7</v>
      </c>
      <c r="P30" s="6" t="s">
        <v>5</v>
      </c>
      <c r="Q30" s="6" t="s">
        <v>6</v>
      </c>
      <c r="R30" s="6" t="s">
        <v>7</v>
      </c>
      <c r="S30" s="6" t="s">
        <v>5</v>
      </c>
      <c r="T30" s="6" t="s">
        <v>6</v>
      </c>
      <c r="U30" s="6" t="s">
        <v>7</v>
      </c>
    </row>
    <row r="31" spans="1:21" ht="30" x14ac:dyDescent="0.25">
      <c r="A31" s="7">
        <v>1</v>
      </c>
      <c r="B31" s="8" t="s">
        <v>13</v>
      </c>
      <c r="C31" s="7" t="s">
        <v>14</v>
      </c>
      <c r="D31" s="7">
        <v>22</v>
      </c>
      <c r="E31" s="7">
        <v>22</v>
      </c>
      <c r="F31" s="9">
        <f>E31*100/D31</f>
        <v>100</v>
      </c>
      <c r="G31" s="7">
        <v>13</v>
      </c>
      <c r="H31" s="7">
        <v>12</v>
      </c>
      <c r="I31" s="9">
        <f>H31*100/G31</f>
        <v>92.307692307692307</v>
      </c>
      <c r="J31" s="7">
        <v>94</v>
      </c>
      <c r="K31" s="7">
        <v>92</v>
      </c>
      <c r="L31" s="9">
        <f>K31*100/J31</f>
        <v>97.872340425531917</v>
      </c>
      <c r="M31" s="7">
        <v>57</v>
      </c>
      <c r="N31" s="7">
        <v>59</v>
      </c>
      <c r="O31" s="9">
        <f>N31*100/M31</f>
        <v>103.50877192982456</v>
      </c>
      <c r="P31" s="7">
        <v>23</v>
      </c>
      <c r="Q31" s="7">
        <v>24</v>
      </c>
      <c r="R31" s="9">
        <f>Q31*100/P31</f>
        <v>104.34782608695652</v>
      </c>
      <c r="S31" s="7">
        <f>D31+G31+J31+M31+P31</f>
        <v>209</v>
      </c>
      <c r="T31" s="7">
        <f>E31+H31+K31+N31+Q31</f>
        <v>209</v>
      </c>
      <c r="U31" s="9">
        <f>T31*100/S31</f>
        <v>100</v>
      </c>
    </row>
    <row r="32" spans="1:21" ht="31.5" x14ac:dyDescent="0.25">
      <c r="A32" s="37">
        <v>2</v>
      </c>
      <c r="B32" s="38" t="s">
        <v>15</v>
      </c>
      <c r="C32" s="37" t="s">
        <v>40</v>
      </c>
      <c r="D32" s="37"/>
      <c r="E32" s="37"/>
      <c r="F32" s="39"/>
      <c r="G32" s="37"/>
      <c r="H32" s="37"/>
      <c r="I32" s="39"/>
      <c r="J32" s="37"/>
      <c r="K32" s="37"/>
      <c r="L32" s="39"/>
      <c r="M32" s="37"/>
      <c r="N32" s="37"/>
      <c r="O32" s="39"/>
      <c r="P32" s="37"/>
      <c r="Q32" s="37"/>
      <c r="R32" s="39"/>
      <c r="S32" s="40">
        <f>10489230/S31</f>
        <v>50187.703349282296</v>
      </c>
      <c r="T32" s="40">
        <f>10489230/T31</f>
        <v>50187.703349282296</v>
      </c>
      <c r="U32" s="39">
        <f>T32*100/S32</f>
        <v>100</v>
      </c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35.25" customHeight="1" x14ac:dyDescent="0.25">
      <c r="A34" s="25" t="s">
        <v>0</v>
      </c>
      <c r="B34" s="25"/>
      <c r="C34" s="25"/>
      <c r="D34" s="28" t="s">
        <v>19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30"/>
      <c r="S34" s="23" t="s">
        <v>15</v>
      </c>
      <c r="T34" s="23"/>
      <c r="U34" s="23"/>
    </row>
    <row r="35" spans="1:21" ht="64.5" customHeight="1" x14ac:dyDescent="0.25">
      <c r="A35" s="5" t="s">
        <v>1</v>
      </c>
      <c r="B35" s="23" t="s">
        <v>35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5" t="s">
        <v>2</v>
      </c>
      <c r="P35" s="6" t="s">
        <v>5</v>
      </c>
      <c r="Q35" s="6" t="s">
        <v>6</v>
      </c>
      <c r="R35" s="6" t="s">
        <v>7</v>
      </c>
      <c r="S35" s="6" t="s">
        <v>5</v>
      </c>
      <c r="T35" s="6" t="s">
        <v>6</v>
      </c>
      <c r="U35" s="6" t="s">
        <v>7</v>
      </c>
    </row>
    <row r="36" spans="1:21" ht="15.75" x14ac:dyDescent="0.25">
      <c r="A36" s="7">
        <v>1</v>
      </c>
      <c r="B36" s="27" t="s">
        <v>22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7" t="s">
        <v>28</v>
      </c>
      <c r="P36" s="7">
        <v>65</v>
      </c>
      <c r="Q36" s="7">
        <v>65</v>
      </c>
      <c r="R36" s="9">
        <f>Q36*100/P36</f>
        <v>100</v>
      </c>
      <c r="S36" s="41">
        <f>7952150/4/P36</f>
        <v>30585.192307692309</v>
      </c>
      <c r="T36" s="41">
        <f>7952150/4/Q36</f>
        <v>30585.192307692309</v>
      </c>
      <c r="U36" s="9">
        <f>T36*100/S36</f>
        <v>100</v>
      </c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25.5" customHeight="1" x14ac:dyDescent="0.25">
      <c r="A38" s="25" t="s">
        <v>0</v>
      </c>
      <c r="B38" s="25"/>
      <c r="C38" s="25"/>
      <c r="D38" s="24" t="s">
        <v>23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</row>
    <row r="39" spans="1:21" ht="35.25" customHeight="1" x14ac:dyDescent="0.25">
      <c r="A39" s="21" t="s">
        <v>24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6"/>
      <c r="M39" s="21" t="s">
        <v>25</v>
      </c>
      <c r="N39" s="22"/>
      <c r="O39" s="26"/>
      <c r="P39" s="21" t="s">
        <v>26</v>
      </c>
      <c r="Q39" s="22"/>
      <c r="R39" s="26"/>
      <c r="S39" s="23" t="s">
        <v>15</v>
      </c>
      <c r="T39" s="23"/>
      <c r="U39" s="23"/>
    </row>
    <row r="40" spans="1:21" ht="60" x14ac:dyDescent="0.25">
      <c r="A40" s="5" t="s">
        <v>1</v>
      </c>
      <c r="B40" s="21" t="s">
        <v>35</v>
      </c>
      <c r="C40" s="22"/>
      <c r="D40" s="22"/>
      <c r="E40" s="22"/>
      <c r="F40" s="22"/>
      <c r="G40" s="22"/>
      <c r="H40" s="22"/>
      <c r="I40" s="22"/>
      <c r="J40" s="22"/>
      <c r="K40" s="22"/>
      <c r="L40" s="5" t="s">
        <v>2</v>
      </c>
      <c r="M40" s="6" t="s">
        <v>5</v>
      </c>
      <c r="N40" s="6" t="s">
        <v>6</v>
      </c>
      <c r="O40" s="6" t="s">
        <v>7</v>
      </c>
      <c r="P40" s="6" t="s">
        <v>5</v>
      </c>
      <c r="Q40" s="6" t="s">
        <v>6</v>
      </c>
      <c r="R40" s="6" t="s">
        <v>7</v>
      </c>
      <c r="S40" s="6" t="s">
        <v>5</v>
      </c>
      <c r="T40" s="6" t="s">
        <v>6</v>
      </c>
      <c r="U40" s="6" t="s">
        <v>7</v>
      </c>
    </row>
    <row r="41" spans="1:21" ht="15.75" x14ac:dyDescent="0.25">
      <c r="A41" s="7">
        <v>1</v>
      </c>
      <c r="B41" s="18" t="s">
        <v>27</v>
      </c>
      <c r="C41" s="19"/>
      <c r="D41" s="19"/>
      <c r="E41" s="19"/>
      <c r="F41" s="19"/>
      <c r="G41" s="19"/>
      <c r="H41" s="19"/>
      <c r="I41" s="19"/>
      <c r="J41" s="19"/>
      <c r="K41" s="20"/>
      <c r="L41" s="7" t="s">
        <v>28</v>
      </c>
      <c r="M41" s="7">
        <v>12682</v>
      </c>
      <c r="N41" s="7">
        <v>12562</v>
      </c>
      <c r="O41" s="9">
        <f>N41*100/M41</f>
        <v>99.05377700678126</v>
      </c>
      <c r="P41" s="7">
        <v>4058</v>
      </c>
      <c r="Q41" s="7">
        <v>3652</v>
      </c>
      <c r="R41" s="9">
        <f>Q41*100/P41</f>
        <v>89.995071463775261</v>
      </c>
      <c r="S41" s="41">
        <f>10069610/4/(M41+P41)</f>
        <v>150.38246714456392</v>
      </c>
      <c r="T41" s="41">
        <f>10069610/4/(N41+Q41)</f>
        <v>155.26103984211176</v>
      </c>
      <c r="U41" s="9">
        <f>T41*100/S41</f>
        <v>103.24411002837054</v>
      </c>
    </row>
    <row r="42" spans="1:21" x14ac:dyDescent="0.25">
      <c r="A42" s="12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2"/>
      <c r="M42" s="12"/>
      <c r="N42" s="12"/>
      <c r="O42" s="13"/>
      <c r="P42" s="12"/>
      <c r="Q42" s="12"/>
      <c r="R42" s="13"/>
      <c r="S42" s="17"/>
      <c r="T42" s="17"/>
      <c r="U42" s="13"/>
    </row>
    <row r="43" spans="1:21" x14ac:dyDescent="0.25">
      <c r="B43" s="16">
        <v>44669</v>
      </c>
    </row>
    <row r="44" spans="1:21" x14ac:dyDescent="0.25">
      <c r="A44" s="15"/>
      <c r="B44" s="15" t="s">
        <v>36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1:21" x14ac:dyDescent="0.25">
      <c r="A45" s="15"/>
      <c r="B45" s="15" t="s">
        <v>37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21" x14ac:dyDescent="0.25">
      <c r="A46" s="15"/>
      <c r="B46" s="15" t="s">
        <v>38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21" x14ac:dyDescent="0.25">
      <c r="A47" s="15"/>
      <c r="B47" s="15" t="s">
        <v>39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</sheetData>
  <mergeCells count="46">
    <mergeCell ref="A15:C15"/>
    <mergeCell ref="D15:R15"/>
    <mergeCell ref="P8:R8"/>
    <mergeCell ref="D7:R7"/>
    <mergeCell ref="A1:R1"/>
    <mergeCell ref="A3:R3"/>
    <mergeCell ref="A5:R5"/>
    <mergeCell ref="A8:C8"/>
    <mergeCell ref="D8:F8"/>
    <mergeCell ref="G8:I8"/>
    <mergeCell ref="J8:L8"/>
    <mergeCell ref="M8:O8"/>
    <mergeCell ref="A7:C7"/>
    <mergeCell ref="B16:N16"/>
    <mergeCell ref="B17:N17"/>
    <mergeCell ref="B18:N18"/>
    <mergeCell ref="A20:C20"/>
    <mergeCell ref="D20:R20"/>
    <mergeCell ref="M21:O21"/>
    <mergeCell ref="P21:R21"/>
    <mergeCell ref="A21:L21"/>
    <mergeCell ref="A34:C34"/>
    <mergeCell ref="D34:R34"/>
    <mergeCell ref="A26:R26"/>
    <mergeCell ref="A28:C28"/>
    <mergeCell ref="D28:U28"/>
    <mergeCell ref="A29:C29"/>
    <mergeCell ref="D29:F29"/>
    <mergeCell ref="G29:I29"/>
    <mergeCell ref="J29:L29"/>
    <mergeCell ref="M29:O29"/>
    <mergeCell ref="P29:R29"/>
    <mergeCell ref="S29:U29"/>
    <mergeCell ref="B41:K41"/>
    <mergeCell ref="B40:K40"/>
    <mergeCell ref="B22:K22"/>
    <mergeCell ref="S39:U39"/>
    <mergeCell ref="D38:U38"/>
    <mergeCell ref="B23:K23"/>
    <mergeCell ref="A38:C38"/>
    <mergeCell ref="A39:L39"/>
    <mergeCell ref="M39:O39"/>
    <mergeCell ref="P39:R39"/>
    <mergeCell ref="B35:N35"/>
    <mergeCell ref="B36:N36"/>
    <mergeCell ref="S34:U34"/>
  </mergeCells>
  <pageMargins left="0.70866141732283472" right="0.11811023622047245" top="0.74803149606299213" bottom="0.74803149606299213" header="0.31496062992125984" footer="0.31496062992125984"/>
  <pageSetup paperSize="9" scale="5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2022-04-14T04:09:33Z</dcterms:modified>
</cp:coreProperties>
</file>